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https://d.docs.live.net/a688a370463c11fa/Bureau/CARREFOURDUWEB 1/DEMARCHE STRATEGIQUE CARREFOURDUWEB/TEMPLATE/Cahiers des Charges/"/>
    </mc:Choice>
  </mc:AlternateContent>
  <xr:revisionPtr revIDLastSave="61" documentId="8_{1ABFB8BB-5945-4490-863A-EFC90CD1976C}" xr6:coauthVersionLast="47" xr6:coauthVersionMax="47" xr10:uidLastSave="{ABD5D622-340F-47DD-820B-ECD2DC192EC1}"/>
  <bookViews>
    <workbookView xWindow="-120" yWindow="-120" windowWidth="20730" windowHeight="11160" activeTab="1" xr2:uid="{00000000-000D-0000-FFFF-FFFF00000000}"/>
  </bookViews>
  <sheets>
    <sheet name="Procédure" sheetId="2" r:id="rId1"/>
    <sheet name="Budget Tracking" sheetId="1" r:id="rId2"/>
    <sheet name="Monthly Summary" sheetId="3" r:id="rId3"/>
    <sheet name="Quarterly Summary" sheetId="4" r:id="rId4"/>
    <sheet name="Yearly Summary"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5" l="1"/>
  <c r="D5" i="4"/>
  <c r="D4" i="4"/>
  <c r="D3" i="4"/>
  <c r="D2" i="4"/>
  <c r="D13" i="3"/>
  <c r="D12" i="3"/>
  <c r="D11" i="3"/>
  <c r="D10" i="3"/>
  <c r="D9" i="3"/>
  <c r="D8" i="3"/>
  <c r="D7" i="3"/>
  <c r="D6" i="3"/>
  <c r="D5" i="3"/>
  <c r="D4" i="3"/>
  <c r="D3" i="3"/>
  <c r="D2" i="3"/>
  <c r="F2" i="1"/>
  <c r="F3" i="1"/>
  <c r="F4" i="1"/>
  <c r="F5" i="1"/>
  <c r="F6" i="1"/>
  <c r="F7" i="1"/>
  <c r="E2" i="1"/>
  <c r="E3" i="1"/>
  <c r="E4" i="1"/>
  <c r="E5" i="1"/>
  <c r="E6" i="1"/>
  <c r="E7" i="1"/>
  <c r="E8" i="1"/>
  <c r="D8" i="1"/>
  <c r="F8" i="1" s="1"/>
  <c r="D7" i="1"/>
  <c r="D6" i="1"/>
  <c r="D5" i="1"/>
  <c r="D4" i="1"/>
  <c r="D3" i="1"/>
  <c r="D2" i="1"/>
</calcChain>
</file>

<file path=xl/sharedStrings.xml><?xml version="1.0" encoding="utf-8"?>
<sst xmlns="http://schemas.openxmlformats.org/spreadsheetml/2006/main" count="70" uniqueCount="58">
  <si>
    <t>Catégorie</t>
  </si>
  <si>
    <t>Coût Planifié</t>
  </si>
  <si>
    <t>Dépenses Réelles</t>
  </si>
  <si>
    <t>Écart</t>
  </si>
  <si>
    <t>Prévision des Dépenses</t>
  </si>
  <si>
    <t>Variance %</t>
  </si>
  <si>
    <t>Personnel</t>
  </si>
  <si>
    <t>Matériel</t>
  </si>
  <si>
    <t>Logiciels</t>
  </si>
  <si>
    <t>Formation</t>
  </si>
  <si>
    <t>Consultants</t>
  </si>
  <si>
    <t>Frais Généraux</t>
  </si>
  <si>
    <t>---------------</t>
  </si>
  <si>
    <t>Ce fichier Excel est conçu pour suivre les coûts et le budget de votre projet sur une base mensuelle, trimestrielle et annuelle. Il permet de comparer les coûts planifiés et les dépenses réelles, d'identifier les écarts, et d'analyser les tendances.</t>
  </si>
  <si>
    <t>----------------------</t>
  </si>
  <si>
    <t>- La feuille "Budget Tracking" contient les données mensuelles pour chaque catégorie de dépenses (Personnel, Matériel, Logiciels, etc.).</t>
  </si>
  <si>
    <t>- Pour chaque mois, entrez les coûts planifiés et les dépenses réelles dans les colonnes correspondantes.</t>
  </si>
  <si>
    <t>- L'écart est calculé automatiquement, ainsi que les prévisions des dépenses futures.</t>
  </si>
  <si>
    <t>----------------------------------------</t>
  </si>
  <si>
    <t>- La feuille "Quarterly Summary" résume les données par trimestre. Elle permet de voir les totaux planifiés, réels et les écarts pour chaque trimestre.</t>
  </si>
  <si>
    <t>- La feuille "Monthly Summary" fournit un aperçu mois par mois. Vous y trouverez également le pourcentage de variance pour chaque mois, mettant en évidence les déviations significatives.</t>
  </si>
  <si>
    <t>---------------------------</t>
  </si>
  <si>
    <t>- Un graphique dans la feuille "Monthly Summary" montre la tendance des pourcentages de variance mensuels.</t>
  </si>
  <si>
    <t>- Les mois avec les plus fortes déviations positives et négatives sont annotés pour une identification rapide.</t>
  </si>
  <si>
    <t>-------------------</t>
  </si>
  <si>
    <t>- La feuille "Yearly Summary" présente une vue d'ensemble des coûts et des écarts pour l'ensemble de l'année.</t>
  </si>
  <si>
    <t>- Utilisez ce résumé pour évaluer la performance budgétaire globale du projet.</t>
  </si>
  <si>
    <t>-----------------------------------</t>
  </si>
  <si>
    <t>- Les mises en forme conditionnelles dans les feuilles de suivi mettent en évidence les écarts significatifs avec des indicateurs visuels (feux tricolores).</t>
  </si>
  <si>
    <t>- Ces indicateurs vous aident à identifier rapidement les catégories de dépenses qui nécessitent une attention particulière.</t>
  </si>
  <si>
    <t>---------------------------------</t>
  </si>
  <si>
    <t>- Avant de saisir des données, assurez-vous que les formules et les mises en forme sont correctement protégées pour éviter les modifications accidentelles.</t>
  </si>
  <si>
    <t>- En cas de besoin, ajoutez de nouvelles catégories ou modifiez les existantes en veillant à ajuster les formules si nécessaire.</t>
  </si>
  <si>
    <t>Mois</t>
  </si>
  <si>
    <t>Apr</t>
  </si>
  <si>
    <t>Aug</t>
  </si>
  <si>
    <t>Dec</t>
  </si>
  <si>
    <t>Feb</t>
  </si>
  <si>
    <t>Jan</t>
  </si>
  <si>
    <t>Jul</t>
  </si>
  <si>
    <t>Jun</t>
  </si>
  <si>
    <t>Mar</t>
  </si>
  <si>
    <t>May</t>
  </si>
  <si>
    <t>Nov</t>
  </si>
  <si>
    <t>Oct</t>
  </si>
  <si>
    <t>Sep</t>
  </si>
  <si>
    <t>Quarter</t>
  </si>
  <si>
    <t>Q1</t>
  </si>
  <si>
    <t>Q2</t>
  </si>
  <si>
    <t>Q3</t>
  </si>
  <si>
    <t>Q4</t>
  </si>
  <si>
    <t>Introduction :</t>
  </si>
  <si>
    <t>1. Suivi du Budget :</t>
  </si>
  <si>
    <t>2. Rapports Trimestriels et Mensuels :</t>
  </si>
  <si>
    <t>3. Analyse des Tendances :</t>
  </si>
  <si>
    <t>4. Résumé Annuel :</t>
  </si>
  <si>
    <t>5. Mises en Forme Automatiques :</t>
  </si>
  <si>
    <t>Instructions supplémentaires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</si>
</sst>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4" x14ac:knownFonts="1">
    <font>
      <sz val="11"/>
      <color theme="1"/>
      <name val="Calibri"/>
      <family val="2"/>
      <scheme val="minor"/>
    </font>
    <font>
      <sz val="11"/>
      <color theme="1"/>
      <name val="Calibri"/>
      <family val="2"/>
      <scheme val="minor"/>
    </font>
    <font>
      <sz val="12"/>
      <color theme="1"/>
      <name val="Arial"/>
      <family val="2"/>
    </font>
    <font>
      <b/>
      <sz val="12"/>
      <color theme="1"/>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
    <xf numFmtId="0" fontId="0" fillId="0" borderId="0" xfId="0"/>
    <xf numFmtId="0" fontId="2" fillId="0" borderId="0" xfId="0" applyFont="1"/>
    <xf numFmtId="0" fontId="3" fillId="0" borderId="0" xfId="0" applyFont="1"/>
    <xf numFmtId="0" fontId="3" fillId="2" borderId="0" xfId="0" applyFont="1" applyFill="1" applyAlignment="1">
      <alignment horizontal="center"/>
    </xf>
    <xf numFmtId="44" fontId="2" fillId="0" borderId="0" xfId="1" applyFont="1"/>
    <xf numFmtId="0" fontId="3" fillId="3" borderId="0" xfId="0" applyFont="1" applyFill="1"/>
    <xf numFmtId="0" fontId="2" fillId="3" borderId="0" xfId="0" applyFont="1" applyFill="1"/>
    <xf numFmtId="0" fontId="3" fillId="2" borderId="1" xfId="0" applyFont="1" applyFill="1" applyBorder="1" applyAlignment="1">
      <alignment horizontal="center" vertical="top"/>
    </xf>
    <xf numFmtId="9" fontId="2" fillId="0" borderId="0" xfId="2" applyFont="1"/>
    <xf numFmtId="164" fontId="2" fillId="0" borderId="0" xfId="0" applyNumberFormat="1" applyFont="1"/>
  </cellXfs>
  <cellStyles count="3">
    <cellStyle name="Monétaire" xfId="1" builtinId="4"/>
    <cellStyle name="Normal" xfId="0" builtinId="0"/>
    <cellStyle name="Pourcentag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47625</xdr:colOff>
      <xdr:row>1</xdr:row>
      <xdr:rowOff>38100</xdr:rowOff>
    </xdr:from>
    <xdr:to>
      <xdr:col>21</xdr:col>
      <xdr:colOff>123841</xdr:colOff>
      <xdr:row>30</xdr:row>
      <xdr:rowOff>66305</xdr:rowOff>
    </xdr:to>
    <xdr:pic>
      <xdr:nvPicPr>
        <xdr:cNvPr id="2" name="Picture 1" descr="budget_tracking_plot.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695825" y="228600"/>
          <a:ext cx="7629541" cy="5609855"/>
        </a:xfrm>
        <a:prstGeom prst="rect">
          <a:avLst/>
        </a:prstGeom>
        <a:ln>
          <a:prstDash val="soli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5"/>
  <sheetViews>
    <sheetView workbookViewId="0">
      <selection activeCell="K7" sqref="K7"/>
    </sheetView>
  </sheetViews>
  <sheetFormatPr baseColWidth="10" defaultColWidth="8.7109375" defaultRowHeight="15" x14ac:dyDescent="0.2"/>
  <cols>
    <col min="1" max="16384" width="8.7109375" style="6"/>
  </cols>
  <sheetData>
    <row r="2" spans="1:5" ht="15.75" x14ac:dyDescent="0.25">
      <c r="A2" s="5" t="s">
        <v>51</v>
      </c>
    </row>
    <row r="3" spans="1:5" x14ac:dyDescent="0.2">
      <c r="A3" s="6" t="s">
        <v>12</v>
      </c>
    </row>
    <row r="4" spans="1:5" x14ac:dyDescent="0.2">
      <c r="A4" s="6" t="s">
        <v>13</v>
      </c>
    </row>
    <row r="6" spans="1:5" ht="15.75" x14ac:dyDescent="0.25">
      <c r="A6" s="5" t="s">
        <v>52</v>
      </c>
    </row>
    <row r="7" spans="1:5" x14ac:dyDescent="0.2">
      <c r="A7" s="6" t="s">
        <v>14</v>
      </c>
    </row>
    <row r="8" spans="1:5" x14ac:dyDescent="0.2">
      <c r="A8" s="6" t="s">
        <v>15</v>
      </c>
    </row>
    <row r="9" spans="1:5" x14ac:dyDescent="0.2">
      <c r="A9" s="6" t="s">
        <v>16</v>
      </c>
    </row>
    <row r="10" spans="1:5" x14ac:dyDescent="0.2">
      <c r="A10" s="6" t="s">
        <v>17</v>
      </c>
    </row>
    <row r="12" spans="1:5" ht="15.75" x14ac:dyDescent="0.25">
      <c r="A12" s="5" t="s">
        <v>53</v>
      </c>
      <c r="B12" s="5"/>
      <c r="C12" s="5"/>
      <c r="D12" s="5"/>
      <c r="E12" s="5"/>
    </row>
    <row r="13" spans="1:5" x14ac:dyDescent="0.2">
      <c r="A13" s="6" t="s">
        <v>18</v>
      </c>
    </row>
    <row r="14" spans="1:5" x14ac:dyDescent="0.2">
      <c r="A14" s="6" t="s">
        <v>19</v>
      </c>
    </row>
    <row r="15" spans="1:5" x14ac:dyDescent="0.2">
      <c r="A15" s="6" t="s">
        <v>20</v>
      </c>
    </row>
    <row r="17" spans="1:1" ht="15.75" x14ac:dyDescent="0.25">
      <c r="A17" s="5" t="s">
        <v>54</v>
      </c>
    </row>
    <row r="18" spans="1:1" x14ac:dyDescent="0.2">
      <c r="A18" s="6" t="s">
        <v>21</v>
      </c>
    </row>
    <row r="19" spans="1:1" x14ac:dyDescent="0.2">
      <c r="A19" s="6" t="s">
        <v>22</v>
      </c>
    </row>
    <row r="20" spans="1:1" x14ac:dyDescent="0.2">
      <c r="A20" s="6" t="s">
        <v>23</v>
      </c>
    </row>
    <row r="22" spans="1:1" ht="15.75" x14ac:dyDescent="0.25">
      <c r="A22" s="5" t="s">
        <v>55</v>
      </c>
    </row>
    <row r="23" spans="1:1" x14ac:dyDescent="0.2">
      <c r="A23" s="6" t="s">
        <v>24</v>
      </c>
    </row>
    <row r="24" spans="1:1" x14ac:dyDescent="0.2">
      <c r="A24" s="6" t="s">
        <v>25</v>
      </c>
    </row>
    <row r="25" spans="1:1" x14ac:dyDescent="0.2">
      <c r="A25" s="6" t="s">
        <v>26</v>
      </c>
    </row>
    <row r="27" spans="1:1" ht="15.75" x14ac:dyDescent="0.25">
      <c r="A27" s="5" t="s">
        <v>56</v>
      </c>
    </row>
    <row r="28" spans="1:1" x14ac:dyDescent="0.2">
      <c r="A28" s="6" t="s">
        <v>27</v>
      </c>
    </row>
    <row r="29" spans="1:1" x14ac:dyDescent="0.2">
      <c r="A29" s="6" t="s">
        <v>28</v>
      </c>
    </row>
    <row r="30" spans="1:1" x14ac:dyDescent="0.2">
      <c r="A30" s="6" t="s">
        <v>29</v>
      </c>
    </row>
    <row r="32" spans="1:1" ht="15.75" x14ac:dyDescent="0.25">
      <c r="A32" s="5" t="s">
        <v>57</v>
      </c>
    </row>
    <row r="33" spans="1:1" x14ac:dyDescent="0.2">
      <c r="A33" s="6" t="s">
        <v>30</v>
      </c>
    </row>
    <row r="34" spans="1:1" x14ac:dyDescent="0.2">
      <c r="A34" s="6" t="s">
        <v>31</v>
      </c>
    </row>
    <row r="35" spans="1:1" x14ac:dyDescent="0.2">
      <c r="A35" s="6" t="s">
        <v>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
  <sheetViews>
    <sheetView tabSelected="1" workbookViewId="0">
      <selection activeCell="G2" sqref="G2"/>
    </sheetView>
  </sheetViews>
  <sheetFormatPr baseColWidth="10" defaultColWidth="8.7109375" defaultRowHeight="15" x14ac:dyDescent="0.2"/>
  <cols>
    <col min="1" max="1" width="16.7109375" style="1" bestFit="1" customWidth="1"/>
    <col min="2" max="2" width="15.140625" style="1" bestFit="1" customWidth="1"/>
    <col min="3" max="3" width="21" style="1" bestFit="1" customWidth="1"/>
    <col min="4" max="4" width="13.42578125" style="1" bestFit="1" customWidth="1"/>
    <col min="5" max="5" width="17.28515625" style="1" bestFit="1" customWidth="1"/>
    <col min="6" max="6" width="28.140625" style="1" bestFit="1" customWidth="1"/>
    <col min="7" max="7" width="16.140625" style="1" bestFit="1" customWidth="1"/>
    <col min="8" max="16384" width="8.7109375" style="1"/>
  </cols>
  <sheetData>
    <row r="1" spans="1:7" ht="15.75" x14ac:dyDescent="0.25">
      <c r="A1" s="3" t="s">
        <v>0</v>
      </c>
      <c r="B1" s="3" t="s">
        <v>1</v>
      </c>
      <c r="C1" s="3" t="s">
        <v>2</v>
      </c>
      <c r="D1" s="3" t="s">
        <v>3</v>
      </c>
      <c r="E1" s="3"/>
      <c r="F1" s="3" t="s">
        <v>4</v>
      </c>
      <c r="G1" s="3" t="s">
        <v>5</v>
      </c>
    </row>
    <row r="2" spans="1:7" ht="15.75" x14ac:dyDescent="0.25">
      <c r="A2" s="2" t="s">
        <v>6</v>
      </c>
      <c r="B2" s="4">
        <v>50000</v>
      </c>
      <c r="C2" s="4">
        <v>48000</v>
      </c>
      <c r="D2" s="4">
        <f t="shared" ref="D2:D8" si="0">C2-B2</f>
        <v>-2000</v>
      </c>
      <c r="E2" s="1">
        <f t="shared" ref="E2:E8" si="1">C2*1.1</f>
        <v>52800.000000000007</v>
      </c>
      <c r="F2" s="9">
        <f t="shared" ref="F2:F7" si="2">D2/B2*100</f>
        <v>-4</v>
      </c>
      <c r="G2" s="8">
        <v>-4</v>
      </c>
    </row>
    <row r="3" spans="1:7" ht="15.75" x14ac:dyDescent="0.25">
      <c r="A3" s="2" t="s">
        <v>7</v>
      </c>
      <c r="B3" s="4">
        <v>20000</v>
      </c>
      <c r="C3" s="4">
        <v>22000</v>
      </c>
      <c r="D3" s="4">
        <f t="shared" si="0"/>
        <v>2000</v>
      </c>
      <c r="E3" s="1">
        <f t="shared" si="1"/>
        <v>24200.000000000004</v>
      </c>
      <c r="F3" s="9">
        <f t="shared" si="2"/>
        <v>10</v>
      </c>
      <c r="G3" s="8">
        <v>10</v>
      </c>
    </row>
    <row r="4" spans="1:7" ht="15.75" x14ac:dyDescent="0.25">
      <c r="A4" s="2" t="s">
        <v>8</v>
      </c>
      <c r="B4" s="4">
        <v>15000</v>
      </c>
      <c r="C4" s="4">
        <v>14000</v>
      </c>
      <c r="D4" s="4">
        <f t="shared" si="0"/>
        <v>-1000</v>
      </c>
      <c r="E4" s="1">
        <f t="shared" si="1"/>
        <v>15400.000000000002</v>
      </c>
      <c r="F4" s="9">
        <f t="shared" si="2"/>
        <v>-6.666666666666667</v>
      </c>
      <c r="G4" s="8">
        <v>-6.666666666666667</v>
      </c>
    </row>
    <row r="5" spans="1:7" ht="15.75" x14ac:dyDescent="0.25">
      <c r="A5" s="2" t="s">
        <v>9</v>
      </c>
      <c r="B5" s="4">
        <v>10000</v>
      </c>
      <c r="C5" s="4">
        <v>12000</v>
      </c>
      <c r="D5" s="4">
        <f t="shared" si="0"/>
        <v>2000</v>
      </c>
      <c r="E5" s="1">
        <f t="shared" si="1"/>
        <v>13200.000000000002</v>
      </c>
      <c r="F5" s="9">
        <f t="shared" si="2"/>
        <v>20</v>
      </c>
      <c r="G5" s="8">
        <v>20</v>
      </c>
    </row>
    <row r="6" spans="1:7" ht="15.75" x14ac:dyDescent="0.25">
      <c r="A6" s="2" t="s">
        <v>10</v>
      </c>
      <c r="B6" s="4">
        <v>30000</v>
      </c>
      <c r="C6" s="4">
        <v>29000</v>
      </c>
      <c r="D6" s="4">
        <f t="shared" si="0"/>
        <v>-1000</v>
      </c>
      <c r="E6" s="1">
        <f t="shared" si="1"/>
        <v>31900.000000000004</v>
      </c>
      <c r="F6" s="9">
        <f t="shared" si="2"/>
        <v>-3.3333333333333335</v>
      </c>
      <c r="G6" s="8">
        <v>-3.333333333333333</v>
      </c>
    </row>
    <row r="7" spans="1:7" ht="15.75" x14ac:dyDescent="0.25">
      <c r="A7" s="2" t="s">
        <v>11</v>
      </c>
      <c r="B7" s="4">
        <v>5000</v>
      </c>
      <c r="C7" s="4">
        <v>4500</v>
      </c>
      <c r="D7" s="4">
        <f t="shared" si="0"/>
        <v>-500</v>
      </c>
      <c r="E7" s="1">
        <f t="shared" si="1"/>
        <v>4950</v>
      </c>
      <c r="F7" s="9">
        <f t="shared" si="2"/>
        <v>-10</v>
      </c>
      <c r="G7" s="8">
        <v>-10</v>
      </c>
    </row>
    <row r="8" spans="1:7" x14ac:dyDescent="0.2">
      <c r="D8" s="1">
        <f t="shared" si="0"/>
        <v>0</v>
      </c>
      <c r="E8" s="1">
        <f t="shared" si="1"/>
        <v>0</v>
      </c>
      <c r="F8" s="1" t="e">
        <f>D8/B8*100</f>
        <v>#DIV/0!</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3"/>
  <sheetViews>
    <sheetView workbookViewId="0">
      <selection activeCell="C2" sqref="C2"/>
    </sheetView>
  </sheetViews>
  <sheetFormatPr baseColWidth="10" defaultColWidth="8.7109375" defaultRowHeight="15" x14ac:dyDescent="0.2"/>
  <cols>
    <col min="1" max="1" width="6.42578125" style="1" bestFit="1" customWidth="1"/>
    <col min="2" max="2" width="15.42578125" style="1" bestFit="1" customWidth="1"/>
    <col min="3" max="3" width="21" style="1" bestFit="1" customWidth="1"/>
    <col min="4" max="4" width="16.140625" style="1" bestFit="1" customWidth="1"/>
    <col min="5" max="5" width="28.140625" style="1" bestFit="1" customWidth="1"/>
    <col min="6" max="16384" width="8.7109375" style="1"/>
  </cols>
  <sheetData>
    <row r="1" spans="1:5" ht="15.75" x14ac:dyDescent="0.2">
      <c r="A1" s="7" t="s">
        <v>33</v>
      </c>
      <c r="B1" s="7" t="s">
        <v>1</v>
      </c>
      <c r="C1" s="7" t="s">
        <v>2</v>
      </c>
      <c r="D1" s="7" t="s">
        <v>3</v>
      </c>
      <c r="E1" s="7" t="s">
        <v>4</v>
      </c>
    </row>
    <row r="2" spans="1:5" ht="15.75" x14ac:dyDescent="0.25">
      <c r="A2" s="2" t="s">
        <v>34</v>
      </c>
      <c r="B2" s="4">
        <v>87986.71622149687</v>
      </c>
      <c r="C2" s="4">
        <v>80995.742897941731</v>
      </c>
      <c r="D2" s="4">
        <f>B2-C2</f>
        <v>6990.9733235551394</v>
      </c>
      <c r="E2" s="4">
        <v>89095.317187735913</v>
      </c>
    </row>
    <row r="3" spans="1:5" ht="15.75" x14ac:dyDescent="0.25">
      <c r="A3" s="2" t="s">
        <v>35</v>
      </c>
      <c r="B3" s="4">
        <v>90385.950435206687</v>
      </c>
      <c r="C3" s="4">
        <v>95907.877165061145</v>
      </c>
      <c r="D3" s="4">
        <f t="shared" ref="D3:D13" si="0">B3-C3</f>
        <v>-5521.9267298544582</v>
      </c>
      <c r="E3" s="4">
        <v>105498.6648815673</v>
      </c>
    </row>
    <row r="4" spans="1:5" ht="15.75" x14ac:dyDescent="0.25">
      <c r="A4" s="2" t="s">
        <v>36</v>
      </c>
      <c r="B4" s="4">
        <v>86261.707136667086</v>
      </c>
      <c r="C4" s="4">
        <v>82181.742153153609</v>
      </c>
      <c r="D4" s="4">
        <f t="shared" si="0"/>
        <v>4079.9649835134769</v>
      </c>
      <c r="E4" s="4">
        <v>90399.916368468985</v>
      </c>
    </row>
    <row r="5" spans="1:5" ht="15.75" x14ac:dyDescent="0.25">
      <c r="A5" s="2" t="s">
        <v>37</v>
      </c>
      <c r="B5" s="4">
        <v>86587.832041209229</v>
      </c>
      <c r="C5" s="4">
        <v>83033.420989571227</v>
      </c>
      <c r="D5" s="4">
        <f t="shared" si="0"/>
        <v>3554.4110516380024</v>
      </c>
      <c r="E5" s="4">
        <v>91336.763088528358</v>
      </c>
    </row>
    <row r="6" spans="1:5" ht="15.75" x14ac:dyDescent="0.25">
      <c r="A6" s="2" t="s">
        <v>38</v>
      </c>
      <c r="B6" s="4">
        <v>84542.880995972781</v>
      </c>
      <c r="C6" s="4">
        <v>83627.56416609259</v>
      </c>
      <c r="D6" s="4">
        <f t="shared" si="0"/>
        <v>915.3168298801902</v>
      </c>
      <c r="E6" s="4">
        <v>91990.320582701854</v>
      </c>
    </row>
    <row r="7" spans="1:5" ht="15.75" x14ac:dyDescent="0.25">
      <c r="A7" s="2" t="s">
        <v>39</v>
      </c>
      <c r="B7" s="4">
        <v>81146.259680785457</v>
      </c>
      <c r="C7" s="4">
        <v>89535.557639880717</v>
      </c>
      <c r="D7" s="4">
        <f t="shared" si="0"/>
        <v>-8389.29795909526</v>
      </c>
      <c r="E7" s="4">
        <v>98489.113403868789</v>
      </c>
    </row>
    <row r="8" spans="1:5" ht="15.75" x14ac:dyDescent="0.25">
      <c r="A8" s="2" t="s">
        <v>40</v>
      </c>
      <c r="B8" s="4">
        <v>83669.731800598485</v>
      </c>
      <c r="C8" s="4">
        <v>90704.773308392396</v>
      </c>
      <c r="D8" s="4">
        <f t="shared" si="0"/>
        <v>-7035.0415077939106</v>
      </c>
      <c r="E8" s="4">
        <v>99775.250639231657</v>
      </c>
    </row>
    <row r="9" spans="1:5" ht="15.75" x14ac:dyDescent="0.25">
      <c r="A9" s="2" t="s">
        <v>41</v>
      </c>
      <c r="B9" s="4">
        <v>91514.525992265641</v>
      </c>
      <c r="C9" s="4">
        <v>85070.242703968252</v>
      </c>
      <c r="D9" s="4">
        <f t="shared" si="0"/>
        <v>6444.2832882973889</v>
      </c>
      <c r="E9" s="4">
        <v>93577.266974365077</v>
      </c>
    </row>
    <row r="10" spans="1:5" ht="15.75" x14ac:dyDescent="0.25">
      <c r="A10" s="2" t="s">
        <v>42</v>
      </c>
      <c r="B10" s="4">
        <v>85832.087425231555</v>
      </c>
      <c r="C10" s="4">
        <v>84100.290742021287</v>
      </c>
      <c r="D10" s="4">
        <f t="shared" si="0"/>
        <v>1731.7966832102684</v>
      </c>
      <c r="E10" s="4">
        <v>92510.319816223433</v>
      </c>
    </row>
    <row r="11" spans="1:5" ht="15.75" x14ac:dyDescent="0.25">
      <c r="A11" s="2" t="s">
        <v>43</v>
      </c>
      <c r="B11" s="4">
        <v>83692.211675274186</v>
      </c>
      <c r="C11" s="4">
        <v>93064.993907225682</v>
      </c>
      <c r="D11" s="4">
        <f t="shared" si="0"/>
        <v>-9372.7822319514962</v>
      </c>
      <c r="E11" s="4">
        <v>102371.4932979483</v>
      </c>
    </row>
    <row r="12" spans="1:5" ht="15.75" x14ac:dyDescent="0.25">
      <c r="A12" s="2" t="s">
        <v>44</v>
      </c>
      <c r="B12" s="4">
        <v>91325.710929513123</v>
      </c>
      <c r="C12" s="4">
        <v>84590.970379118968</v>
      </c>
      <c r="D12" s="4">
        <f t="shared" si="0"/>
        <v>6734.7405503941554</v>
      </c>
      <c r="E12" s="4">
        <v>93050.067417030878</v>
      </c>
    </row>
    <row r="13" spans="1:5" ht="15.75" x14ac:dyDescent="0.25">
      <c r="A13" s="2" t="s">
        <v>45</v>
      </c>
      <c r="B13" s="4">
        <v>82814.73026329084</v>
      </c>
      <c r="C13" s="4">
        <v>88736.253669427271</v>
      </c>
      <c r="D13" s="4">
        <f t="shared" si="0"/>
        <v>-5921.5234061364317</v>
      </c>
      <c r="E13" s="4">
        <v>97609.879036369995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
  <sheetViews>
    <sheetView workbookViewId="0">
      <selection activeCell="C2" sqref="C2"/>
    </sheetView>
  </sheetViews>
  <sheetFormatPr baseColWidth="10" defaultColWidth="8.7109375" defaultRowHeight="15" x14ac:dyDescent="0.2"/>
  <cols>
    <col min="1" max="1" width="9.42578125" style="1" bestFit="1" customWidth="1"/>
    <col min="2" max="2" width="16" style="1" bestFit="1" customWidth="1"/>
    <col min="3" max="3" width="21.140625" style="1" bestFit="1" customWidth="1"/>
    <col min="4" max="4" width="13.42578125" style="1" bestFit="1" customWidth="1"/>
    <col min="5" max="5" width="28.28515625" style="1" bestFit="1" customWidth="1"/>
    <col min="6" max="16384" width="8.7109375" style="1"/>
  </cols>
  <sheetData>
    <row r="1" spans="1:5" ht="15.75" x14ac:dyDescent="0.2">
      <c r="A1" s="7" t="s">
        <v>46</v>
      </c>
      <c r="B1" s="7" t="s">
        <v>1</v>
      </c>
      <c r="C1" s="7" t="s">
        <v>2</v>
      </c>
      <c r="D1" s="7" t="s">
        <v>3</v>
      </c>
      <c r="E1" s="7" t="s">
        <v>4</v>
      </c>
    </row>
    <row r="2" spans="1:5" ht="15.75" x14ac:dyDescent="0.25">
      <c r="A2" s="2" t="s">
        <v>47</v>
      </c>
      <c r="B2" s="4">
        <v>510000</v>
      </c>
      <c r="C2" s="4">
        <v>504000</v>
      </c>
      <c r="D2" s="4">
        <f>B2-C2</f>
        <v>6000</v>
      </c>
      <c r="E2" s="4">
        <v>554400.00000000012</v>
      </c>
    </row>
    <row r="3" spans="1:5" ht="15.75" x14ac:dyDescent="0.25">
      <c r="A3" s="2" t="s">
        <v>48</v>
      </c>
      <c r="B3" s="4">
        <v>270000</v>
      </c>
      <c r="C3" s="4">
        <v>273000</v>
      </c>
      <c r="D3" s="4">
        <f>B3-C3</f>
        <v>-3000</v>
      </c>
      <c r="E3" s="4">
        <v>300300.00000000012</v>
      </c>
    </row>
    <row r="4" spans="1:5" ht="15.75" x14ac:dyDescent="0.25">
      <c r="A4" s="2" t="s">
        <v>49</v>
      </c>
      <c r="B4" s="4">
        <v>510000</v>
      </c>
      <c r="C4" s="4">
        <v>504000</v>
      </c>
      <c r="D4" s="4">
        <f>B4-C4</f>
        <v>6000</v>
      </c>
      <c r="E4" s="4">
        <v>554400.00000000012</v>
      </c>
    </row>
    <row r="5" spans="1:5" ht="15.75" x14ac:dyDescent="0.25">
      <c r="A5" s="2" t="s">
        <v>50</v>
      </c>
      <c r="B5" s="4">
        <v>270000</v>
      </c>
      <c r="C5" s="4">
        <v>273000</v>
      </c>
      <c r="D5" s="4">
        <f>B5-C5</f>
        <v>-3000</v>
      </c>
      <c r="E5" s="4">
        <v>300300.00000000012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
  <sheetViews>
    <sheetView workbookViewId="0">
      <selection activeCell="C2" sqref="C2"/>
    </sheetView>
  </sheetViews>
  <sheetFormatPr baseColWidth="10" defaultColWidth="8.7109375" defaultRowHeight="15" x14ac:dyDescent="0.2"/>
  <cols>
    <col min="1" max="1" width="16" style="1" bestFit="1" customWidth="1"/>
    <col min="2" max="2" width="21.140625" style="1" bestFit="1" customWidth="1"/>
    <col min="3" max="3" width="11.5703125" style="1" bestFit="1" customWidth="1"/>
    <col min="4" max="4" width="28.28515625" style="1" bestFit="1" customWidth="1"/>
    <col min="5" max="16384" width="8.7109375" style="1"/>
  </cols>
  <sheetData>
    <row r="1" spans="1:4" ht="15.75" x14ac:dyDescent="0.2">
      <c r="A1" s="7" t="s">
        <v>1</v>
      </c>
      <c r="B1" s="7" t="s">
        <v>2</v>
      </c>
      <c r="C1" s="7" t="s">
        <v>3</v>
      </c>
      <c r="D1" s="7" t="s">
        <v>4</v>
      </c>
    </row>
    <row r="2" spans="1:4" x14ac:dyDescent="0.2">
      <c r="A2" s="4">
        <v>130000</v>
      </c>
      <c r="B2" s="4">
        <v>129500</v>
      </c>
      <c r="C2" s="4">
        <f>A2-B2</f>
        <v>500</v>
      </c>
      <c r="D2" s="4">
        <v>142450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Procédure</vt:lpstr>
      <vt:lpstr>Budget Tracking</vt:lpstr>
      <vt:lpstr>Monthly Summary</vt:lpstr>
      <vt:lpstr>Quarterly Summary</vt:lpstr>
      <vt:lpstr>Yearly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THADDEE LEBLOND</dc:creator>
  <cp:lastModifiedBy>THADDEE LEBLOND</cp:lastModifiedBy>
  <dcterms:created xsi:type="dcterms:W3CDTF">2024-08-30T21:09:29Z</dcterms:created>
  <dcterms:modified xsi:type="dcterms:W3CDTF">2024-09-04T20:10:33Z</dcterms:modified>
</cp:coreProperties>
</file>